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F930108C-A124-493B-BF6B-6A30AB28D1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U8" i="1" a="1"/>
  <c r="R11" i="1" a="1"/>
  <c r="V15" i="1" a="1"/>
  <c r="R20" i="1" a="1"/>
  <c r="V17" i="1" a="1"/>
  <c r="T22" i="1" a="1"/>
  <c r="Y18" i="1" a="1"/>
  <c r="R23" i="1" a="1"/>
  <c r="AC9" i="1" a="1"/>
  <c r="U23" i="1" a="1"/>
  <c r="AC12" i="1" a="1"/>
  <c r="U12" i="1" a="1"/>
  <c r="Q20" i="1" a="1"/>
  <c r="V18" i="1" a="1"/>
  <c r="S21" i="1" a="1"/>
  <c r="Z11" i="1" a="1"/>
  <c r="AA22" i="1" a="1"/>
  <c r="AC10" i="1" a="1"/>
  <c r="U21" i="1" a="1"/>
  <c r="AC13" i="1" a="1"/>
  <c r="U9" i="1" a="1"/>
  <c r="Q23" i="1" a="1"/>
  <c r="V19" i="1" a="1"/>
  <c r="U18" i="1" a="1"/>
  <c r="W21" i="1" a="1"/>
  <c r="S16" i="1" a="1"/>
  <c r="AC11" i="1" a="1"/>
  <c r="V12" i="1" a="1"/>
  <c r="V10" i="1" a="1"/>
  <c r="Q22" i="1" a="1"/>
  <c r="AB8" i="1" a="1"/>
  <c r="T8" i="1" a="1"/>
  <c r="AC15" i="1" a="1"/>
  <c r="U22" i="1" a="1"/>
  <c r="AC17" i="1" a="1"/>
  <c r="U13" i="1" a="1"/>
  <c r="AC20" i="1" a="1"/>
  <c r="V11" i="1" a="1"/>
  <c r="S20" i="1" a="1"/>
  <c r="AB9" i="1" a="1"/>
  <c r="T9" i="1" a="1"/>
  <c r="AB12" i="1" a="1"/>
  <c r="T12" i="1" a="1"/>
  <c r="AC18" i="1" a="1"/>
  <c r="U10" i="1" a="1"/>
  <c r="AB20" i="1" a="1"/>
  <c r="W11" i="1" a="1"/>
  <c r="AC16" i="1" a="1"/>
  <c r="AB10" i="1" a="1"/>
  <c r="T10" i="1" a="1"/>
  <c r="AB13" i="1" a="1"/>
  <c r="T13" i="1" a="1"/>
  <c r="AC19" i="1" a="1"/>
  <c r="U15" i="1" a="1"/>
  <c r="R18" i="1" a="1"/>
  <c r="AB16" i="1" a="1"/>
  <c r="Y16" i="1" a="1"/>
  <c r="W15" i="1" a="1"/>
  <c r="V9" i="1" a="1"/>
  <c r="T14" i="1" a="1"/>
  <c r="X11" i="1" a="1"/>
  <c r="AA8" i="1" a="1"/>
  <c r="S8" i="1" a="1"/>
  <c r="AB15" i="1" a="1"/>
  <c r="T15" i="1" a="1"/>
  <c r="AB17" i="1" a="1"/>
  <c r="T17" i="1" a="1"/>
  <c r="X20" i="1" a="1"/>
  <c r="S18" i="1" a="1"/>
  <c r="AA16" i="1" a="1"/>
  <c r="AA9" i="1" a="1"/>
  <c r="S9" i="1" a="1"/>
  <c r="AA12" i="1" a="1"/>
  <c r="S12" i="1" a="1"/>
  <c r="AB18" i="1" a="1"/>
  <c r="T18" i="1" a="1"/>
  <c r="W20" i="1" a="1"/>
  <c r="T11" i="1" a="1"/>
  <c r="Z16" i="1" a="1"/>
  <c r="AA10" i="1" a="1"/>
  <c r="S23" i="1" a="1"/>
  <c r="AA13" i="1" a="1"/>
  <c r="S13" i="1" a="1"/>
  <c r="AB19" i="1" a="1"/>
  <c r="T19" i="1" a="1"/>
  <c r="W23" i="1" a="1"/>
  <c r="Z23" i="1" a="1"/>
  <c r="W17" i="1" a="1"/>
  <c r="W18" i="1" a="1"/>
  <c r="V13" i="1" a="1"/>
  <c r="Z8" i="1" a="1"/>
  <c r="R8" i="1" a="1"/>
  <c r="AA15" i="1" a="1"/>
  <c r="S22" i="1" a="1"/>
  <c r="AA17" i="1" a="1"/>
  <c r="S17" i="1" a="1"/>
  <c r="T21" i="1" a="1"/>
  <c r="Z20" i="1" a="1"/>
  <c r="X16" i="1" a="1"/>
  <c r="Z9" i="1" a="1"/>
  <c r="R9" i="1" a="1"/>
  <c r="Z12" i="1" a="1"/>
  <c r="R12" i="1" a="1"/>
  <c r="AA18" i="1" a="1"/>
  <c r="S10" i="1" a="1"/>
  <c r="S14" i="1" a="1"/>
  <c r="Q11" i="1" a="1"/>
  <c r="W16" i="1" a="1"/>
  <c r="Z10" i="1" a="1"/>
  <c r="R19" i="1" a="1"/>
  <c r="Z13" i="1" a="1"/>
  <c r="R13" i="1" a="1"/>
  <c r="AA19" i="1" a="1"/>
  <c r="R15" i="1" a="1"/>
  <c r="AB14" i="1" a="1"/>
  <c r="V16" i="1" a="1"/>
  <c r="Z19" i="1" a="1"/>
  <c r="V21" i="1" a="1"/>
  <c r="Z22" i="1" a="1"/>
  <c r="AA11" i="1" a="1"/>
  <c r="T20" i="1" a="1"/>
  <c r="Y8" i="1" a="1"/>
  <c r="Q8" i="1" a="1"/>
  <c r="Z15" i="1" a="1"/>
  <c r="R22" i="1" a="1"/>
  <c r="Z17" i="1" a="1"/>
  <c r="R17" i="1" a="1"/>
  <c r="S15" i="1" a="1"/>
  <c r="S11" i="1" a="1"/>
  <c r="T16" i="1" a="1"/>
  <c r="Y23" i="1" a="1"/>
  <c r="Q9" i="1" a="1"/>
  <c r="Y12" i="1" a="1"/>
  <c r="Q12" i="1" a="1"/>
  <c r="Z18" i="1" a="1"/>
  <c r="R10" i="1" a="1"/>
  <c r="Q19" i="1" a="1"/>
  <c r="AC14" i="1" a="1"/>
  <c r="U16" i="1" a="1"/>
  <c r="Y21" i="1" a="1"/>
  <c r="Q10" i="1" a="1"/>
  <c r="Y9" i="1" a="1"/>
  <c r="Q13" i="1" a="1"/>
  <c r="Y19" i="1" a="1"/>
  <c r="X22" i="1" a="1"/>
  <c r="U20" i="1" a="1"/>
  <c r="T23" i="1" a="1"/>
  <c r="X8" i="1" a="1"/>
  <c r="AC23" i="1" a="1"/>
  <c r="Y22" i="1" a="1"/>
  <c r="Q15" i="1" a="1"/>
  <c r="Y13" i="1" a="1"/>
  <c r="Q17" i="1" a="1"/>
  <c r="V22" i="1" a="1"/>
  <c r="AA14" i="1" a="1"/>
  <c r="R16" i="1" a="1"/>
  <c r="X9" i="1" a="1"/>
  <c r="AB21" i="1" a="1"/>
  <c r="X12" i="1" a="1"/>
  <c r="AC21" i="1" a="1"/>
  <c r="Y10" i="1" a="1"/>
  <c r="Q18" i="1" a="1"/>
  <c r="R21" i="1" a="1"/>
  <c r="Z14" i="1" a="1"/>
  <c r="Q16" i="1" a="1"/>
  <c r="X10" i="1" a="1"/>
  <c r="AA20" i="1" a="1"/>
  <c r="X13" i="1" a="1"/>
  <c r="AB22" i="1" a="1"/>
  <c r="Y15" i="1" a="1"/>
  <c r="AA21" i="1" a="1"/>
  <c r="V14" i="1" a="1"/>
  <c r="AC22" i="1" a="1"/>
  <c r="Q21" i="1" a="1"/>
  <c r="V23" i="1" a="1"/>
  <c r="U11" i="1" a="1"/>
  <c r="U17" i="1" a="1"/>
  <c r="Q14" i="1" a="1"/>
  <c r="W8" i="1" a="1"/>
  <c r="Y20" i="1" a="1"/>
  <c r="X15" i="1" a="1"/>
  <c r="Z21" i="1" a="1"/>
  <c r="X17" i="1" a="1"/>
  <c r="AB23" i="1" a="1"/>
  <c r="V20" i="1" a="1"/>
  <c r="X14" i="1" a="1"/>
  <c r="Y14" i="1" a="1"/>
  <c r="W9" i="1" a="1"/>
  <c r="Y11" i="1" a="1"/>
  <c r="W12" i="1" a="1"/>
  <c r="Y17" i="1" a="1"/>
  <c r="X18" i="1" a="1"/>
  <c r="AA23" i="1" a="1"/>
  <c r="R14" i="1" a="1"/>
  <c r="W14" i="1" a="1"/>
  <c r="U14" i="1" a="1"/>
  <c r="W10" i="1" a="1"/>
  <c r="X23" i="1" a="1"/>
  <c r="W13" i="1" a="1"/>
  <c r="X21" i="1" a="1"/>
  <c r="X19" i="1" a="1"/>
  <c r="AB11" i="1" a="1"/>
  <c r="S19" i="1" a="1"/>
  <c r="V8" i="1" a="1"/>
  <c r="U19" i="1" a="1"/>
  <c r="W22" i="1" a="1"/>
  <c r="W19" i="1" a="1"/>
  <c r="W19" i="1" l="1"/>
  <c r="W22" i="1"/>
  <c r="U19" i="1"/>
  <c r="V8" i="1"/>
  <c r="S19" i="1"/>
  <c r="AB11" i="1"/>
  <c r="X19" i="1"/>
  <c r="X21" i="1"/>
  <c r="W13" i="1"/>
  <c r="X23" i="1"/>
  <c r="W10" i="1"/>
  <c r="U14" i="1"/>
  <c r="W14" i="1"/>
  <c r="R14" i="1"/>
  <c r="AA23" i="1"/>
  <c r="X18" i="1"/>
  <c r="Y17" i="1"/>
  <c r="W12" i="1"/>
  <c r="Y11" i="1"/>
  <c r="W9" i="1"/>
  <c r="Y14" i="1"/>
  <c r="X14" i="1"/>
  <c r="V20" i="1"/>
  <c r="AB23" i="1"/>
  <c r="X17" i="1"/>
  <c r="Z21" i="1"/>
  <c r="X15" i="1"/>
  <c r="Y20" i="1"/>
  <c r="W8" i="1"/>
  <c r="Q14" i="1"/>
  <c r="U17" i="1"/>
  <c r="U11" i="1"/>
  <c r="V23" i="1"/>
  <c r="Q21" i="1"/>
  <c r="AC22" i="1"/>
  <c r="V14" i="1"/>
  <c r="AA21" i="1"/>
  <c r="Y15" i="1"/>
  <c r="AB22" i="1"/>
  <c r="X13" i="1"/>
  <c r="AA20" i="1"/>
  <c r="X10" i="1"/>
  <c r="Q16" i="1"/>
  <c r="Z14" i="1"/>
  <c r="R21" i="1"/>
  <c r="Q18" i="1"/>
  <c r="Y10" i="1"/>
  <c r="AC21" i="1"/>
  <c r="X12" i="1"/>
  <c r="AB21" i="1"/>
  <c r="X9" i="1"/>
  <c r="R16" i="1"/>
  <c r="AA14" i="1"/>
  <c r="V22" i="1"/>
  <c r="Q17" i="1"/>
  <c r="Y13" i="1"/>
  <c r="Q15" i="1"/>
  <c r="Y22" i="1"/>
  <c r="AC23" i="1"/>
  <c r="X8" i="1"/>
  <c r="T23" i="1"/>
  <c r="U20" i="1"/>
  <c r="X22" i="1"/>
  <c r="Y19" i="1"/>
  <c r="Q13" i="1"/>
  <c r="Y9" i="1"/>
  <c r="Q10" i="1"/>
  <c r="Y21" i="1"/>
  <c r="U16" i="1"/>
  <c r="AC14" i="1"/>
  <c r="Q19" i="1"/>
  <c r="R10" i="1"/>
  <c r="Z18" i="1"/>
  <c r="Q12" i="1"/>
  <c r="Y12" i="1"/>
  <c r="Q9" i="1"/>
  <c r="Y23" i="1"/>
  <c r="T16" i="1"/>
  <c r="S11" i="1"/>
  <c r="S15" i="1"/>
  <c r="R17" i="1"/>
  <c r="Z17" i="1"/>
  <c r="R22" i="1"/>
  <c r="Z15" i="1"/>
  <c r="Q8" i="1"/>
  <c r="Y8" i="1"/>
  <c r="T20" i="1"/>
  <c r="AA11" i="1"/>
  <c r="Z22" i="1"/>
  <c r="V21" i="1"/>
  <c r="Z19" i="1"/>
  <c r="V16" i="1"/>
  <c r="AB14" i="1"/>
  <c r="R15" i="1"/>
  <c r="AA19" i="1"/>
  <c r="R13" i="1"/>
  <c r="Z13" i="1"/>
  <c r="R19" i="1"/>
  <c r="Z10" i="1"/>
  <c r="W16" i="1"/>
  <c r="Q11" i="1"/>
  <c r="S14" i="1"/>
  <c r="S10" i="1"/>
  <c r="AA18" i="1"/>
  <c r="R12" i="1"/>
  <c r="Z12" i="1"/>
  <c r="R9" i="1"/>
  <c r="Z9" i="1"/>
  <c r="X16" i="1"/>
  <c r="Z20" i="1"/>
  <c r="T21" i="1"/>
  <c r="S17" i="1"/>
  <c r="AA17" i="1"/>
  <c r="S22" i="1"/>
  <c r="AA15" i="1"/>
  <c r="R8" i="1"/>
  <c r="Z8" i="1"/>
  <c r="V13" i="1"/>
  <c r="W18" i="1"/>
  <c r="W17" i="1"/>
  <c r="Z23" i="1"/>
  <c r="W23" i="1"/>
  <c r="T19" i="1"/>
  <c r="AB19" i="1"/>
  <c r="S13" i="1"/>
  <c r="AA13" i="1"/>
  <c r="S23" i="1"/>
  <c r="AA10" i="1"/>
  <c r="Z16" i="1"/>
  <c r="T11" i="1"/>
  <c r="W20" i="1"/>
  <c r="T18" i="1"/>
  <c r="AB18" i="1"/>
  <c r="S12" i="1"/>
  <c r="AA12" i="1"/>
  <c r="S9" i="1"/>
  <c r="AA9" i="1"/>
  <c r="AA16" i="1"/>
  <c r="S18" i="1"/>
  <c r="X20" i="1"/>
  <c r="T17" i="1"/>
  <c r="AB17" i="1"/>
  <c r="T15" i="1"/>
  <c r="AB15" i="1"/>
  <c r="S8" i="1"/>
  <c r="AA8" i="1"/>
  <c r="X11" i="1"/>
  <c r="T14" i="1"/>
  <c r="V9" i="1"/>
  <c r="W15" i="1"/>
  <c r="Y16" i="1"/>
  <c r="AB16" i="1"/>
  <c r="R18" i="1"/>
  <c r="U15" i="1"/>
  <c r="AC19" i="1"/>
  <c r="T13" i="1"/>
  <c r="AB13" i="1"/>
  <c r="T10" i="1"/>
  <c r="AB10" i="1"/>
  <c r="AC16" i="1"/>
  <c r="W11" i="1"/>
  <c r="AB20" i="1"/>
  <c r="U10" i="1"/>
  <c r="AC18" i="1"/>
  <c r="T12" i="1"/>
  <c r="AB12" i="1"/>
  <c r="T9" i="1"/>
  <c r="AB9" i="1"/>
  <c r="S20" i="1"/>
  <c r="V11" i="1"/>
  <c r="AC20" i="1"/>
  <c r="U13" i="1"/>
  <c r="AC17" i="1"/>
  <c r="U22" i="1"/>
  <c r="AC15" i="1"/>
  <c r="T8" i="1"/>
  <c r="AB8" i="1"/>
  <c r="Q22" i="1"/>
  <c r="V10" i="1"/>
  <c r="V12" i="1"/>
  <c r="AC11" i="1"/>
  <c r="S16" i="1"/>
  <c r="W21" i="1"/>
  <c r="U18" i="1"/>
  <c r="V19" i="1"/>
  <c r="Q23" i="1"/>
  <c r="U9" i="1"/>
  <c r="AC13" i="1"/>
  <c r="U21" i="1"/>
  <c r="AC10" i="1"/>
  <c r="AA22" i="1"/>
  <c r="Z11" i="1"/>
  <c r="S21" i="1"/>
  <c r="V18" i="1"/>
  <c r="Q20" i="1"/>
  <c r="U12" i="1"/>
  <c r="AC12" i="1"/>
  <c r="U23" i="1"/>
  <c r="AC9" i="1"/>
  <c r="R23" i="1"/>
  <c r="Y18" i="1"/>
  <c r="T22" i="1"/>
  <c r="V17" i="1"/>
  <c r="R20" i="1"/>
  <c r="V15" i="1"/>
  <c r="R11" i="1"/>
  <c r="U8"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<sst xmlns="http://schemas.openxmlformats.org/spreadsheetml/2006/main" count="1076" uniqueCount="290">
  <si>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</si>
  <si>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</si>
  <si>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</si>
  <si>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</si>
  <si>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</si>
  <si>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</si>
  <si>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</si>
  <si>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</si>
  <si>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</si>
  <si>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</si>
  <si>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</si>
  <si>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</si>
  <si>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</si>
  <si>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</si>
  <si>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</si>
  <si>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</si>
  <si>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</si>
  <si>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</si>
  <si>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</si>
  <si>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</si>
  <si>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</si>
  <si>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</si>
  <si>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</si>
  <si>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</si>
  <si>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</si>
  <si>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</si>
  <si>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</si>
  <si>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</si>
  <si>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</si>
  <si>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</si>
  <si>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</si>
  <si>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</si>
  <si>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</si>
  <si>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</si>
  <si>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</si>
  <si>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</si>
  <si>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</si>
  <si>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</si>
  <si>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</si>
  <si>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</si>
  <si>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</si>
  <si>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</si>
  <si>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</si>
  <si>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</si>
  <si>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</si>
  <si>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</si>
  <si>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</si>
  <si>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</si>
  <si>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</si>
  <si>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</si>
  <si>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</si>
  <si>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</si>
  <si>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</si>
  <si>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</si>
  <si>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</si>
  <si>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</si>
  <si>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</si>
  <si>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</si>
  <si>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</si>
  <si>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</si>
  <si>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</si>
  <si>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</si>
  <si>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</si>
  <si>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</si>
  <si>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</si>
  <si>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</si>
  <si>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</si>
  <si>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</si>
  <si>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</si>
  <si>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</si>
  <si>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</si>
  <si>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</si>
  <si>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</si>
  <si>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</si>
  <si>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</si>
  <si>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</si>
  <si>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</si>
  <si>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</si>
  <si>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</si>
  <si>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</si>
  <si>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</si>
  <si>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</si>
  <si>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</si>
  <si>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</si>
  <si>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</si>
  <si>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</si>
  <si>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</si>
  <si>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</si>
  <si>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</si>
  <si>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</si>
  <si>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</si>
  <si>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</si>
  <si>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</si>
  <si>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</si>
  <si>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</si>
  <si>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</si>
  <si>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</si>
  <si>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</si>
  <si>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</si>
  <si>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</si>
  <si>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</si>
  <si>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</si>
  <si>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</si>
  <si>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</si>
  <si>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</si>
  <si>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</si>
  <si>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</si>
  <si>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</si>
  <si>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</si>
  <si>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</si>
  <si>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</si>
  <si>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</si>
  <si>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</si>
  <si>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</si>
  <si>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</si>
  <si>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</si>
  <si>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</si>
  <si>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</si>
  <si>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</si>
  <si>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</si>
  <si>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</si>
  <si>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</si>
  <si>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</si>
  <si>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</si>
  <si>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</si>
  <si>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</si>
  <si>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</si>
  <si>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</si>
  <si>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</si>
  <si>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</si>
  <si>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</si>
  <si>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</si>
  <si>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</si>
  <si>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</si>
  <si>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</si>
  <si>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</si>
  <si>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</si>
  <si>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</si>
  <si>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</si>
  <si>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</si>
  <si>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</si>
  <si>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</si>
  <si>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</si>
  <si>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</si>
  <si>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</si>
  <si>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</si>
  <si>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</si>
  <si>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</si>
  <si>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</si>
  <si>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</si>
  <si>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</si>
  <si>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</si>
  <si>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</si>
  <si>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</si>
  <si>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</si>
  <si>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</si>
  <si>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</si>
  <si>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</si>
  <si>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</si>
  <si>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</si>
  <si>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</si>
  <si>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</si>
  <si>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</si>
  <si>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</si>
  <si>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</si>
  <si>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</si>
  <si>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</si>
  <si>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</si>
  <si>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</si>
  <si>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</si>
  <si>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</si>
  <si>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</si>
  <si>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</si>
  <si>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</si>
  <si>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</si>
  <si>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</si>
  <si>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</si>
  <si>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</si>
  <si>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</si>
  <si>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</si>
  <si>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</si>
  <si>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</si>
  <si>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</si>
  <si>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</si>
  <si>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</si>
  <si>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</si>
  <si>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</si>
  <si>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</si>
  <si>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</si>
  <si>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</si>
  <si>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</si>
  <si>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</si>
  <si>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</si>
  <si>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</si>
  <si>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</si>
  <si>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</si>
  <si>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</si>
  <si>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</si>
  <si>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</si>
  <si>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</si>
  <si>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</si>
  <si>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</si>
  <si>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</si>
  <si>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</si>
  <si>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</si>
  <si>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</si>
  <si>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</si>
  <si>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</si>
  <si>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</si>
  <si>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</si>
  <si>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</si>
  <si>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</si>
  <si>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</si>
  <si>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</si>
  <si>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</si>
  <si>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</si>
  <si>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</si>
  <si>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</si>
  <si>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</si>
  <si>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</si>
  <si>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</si>
  <si>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</si>
  <si>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</si>
  <si>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</si>
  <si>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</si>
  <si>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</si>
  <si>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"A"</t>
  </si>
  <si>
    <t>DIRECCION GENERAL DE ADMINISTRACION Y FINANZAS EN LA JEFATURA DE GOBIERNO DE LA CIUDAD DE MEXICO</t>
  </si>
  <si>
    <t>JEFE DE UNIDAD DEPARTAMENTAL "A"</t>
  </si>
  <si>
    <t>JEFATURA DE UNIDAD DEPARTAMENTAL DE CONTROL ADMINISTRATIVO</t>
  </si>
  <si>
    <t>SUBDIRECTOR "A"</t>
  </si>
  <si>
    <t>SUBDIRECCION DE FINANZAS</t>
  </si>
  <si>
    <t>LIDER COORDINADOR DE PROYECTOS "A"</t>
  </si>
  <si>
    <t>LIDER COORDINADOR DE PROYECTOS DE RECURSOS FINANCIEROS</t>
  </si>
  <si>
    <t>JEFATURA DE UNIDAD DEPARTAMENTAL DE CONTABILIDAD</t>
  </si>
  <si>
    <t>JEFATURA DE UNIDAD DEPARTAMENTAL DE CONTROL PRESUPUESTAL</t>
  </si>
  <si>
    <t>SUBDIRECCION DE ADMINISTRACION DE CAPITAL HUMANO</t>
  </si>
  <si>
    <t>LIDER COORDINADOR DE PROYECTOS DE CONTROL DE PERSONAL</t>
  </si>
  <si>
    <t>JEFATURA DE UNIDAD DEPARTAMENTAL DE PRESTACIONES Y POLITICA LABORAL</t>
  </si>
  <si>
    <t>JEFATURA DE UNIDAD DEPARTAMENTAL DE NOMINAS Y MOVIMIENTOS</t>
  </si>
  <si>
    <t>COORDINADOR "A"</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</si>
  <si>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</si>
  <si>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</si>
  <si>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</si>
  <si>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</si>
  <si>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</si>
  <si>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DIRECTOR "B"</t>
  </si>
  <si>
    <t>DIRECCION DE ENLACE ADMINISTRATIVO EN LA COMISION PARA LA RECONSTRUCCION DE LA CIUDAD DE MEXICO</t>
  </si>
  <si>
    <t>MARIA LUISA LETICIA</t>
  </si>
  <si>
    <t>SILVA</t>
  </si>
  <si>
    <t>CANAAN</t>
  </si>
  <si>
    <t>CARMEN MARCELA</t>
  </si>
  <si>
    <t>URBINA</t>
  </si>
  <si>
    <t>RAMIREZ</t>
  </si>
  <si>
    <t>RAUL PRIMITIVO</t>
  </si>
  <si>
    <t>HERNANDEZ</t>
  </si>
  <si>
    <t>JUAREZ</t>
  </si>
  <si>
    <t>ELIZABET</t>
  </si>
  <si>
    <t>CRUZ</t>
  </si>
  <si>
    <t>POSADAS</t>
  </si>
  <si>
    <t>LUZ MARIA</t>
  </si>
  <si>
    <t>GARCIA</t>
  </si>
  <si>
    <t>ORTEGA</t>
  </si>
  <si>
    <t>BLANCA LETICIA</t>
  </si>
  <si>
    <t>VELAZQUEZ</t>
  </si>
  <si>
    <t>OLMOS</t>
  </si>
  <si>
    <t>IGNACIO</t>
  </si>
  <si>
    <t>TELLEZ</t>
  </si>
  <si>
    <t>CARDENAS</t>
  </si>
  <si>
    <t>ANTONIO</t>
  </si>
  <si>
    <t>LABRA</t>
  </si>
  <si>
    <t>SOTO</t>
  </si>
  <si>
    <t>ISABEL</t>
  </si>
  <si>
    <t>ILLESCAS</t>
  </si>
  <si>
    <t>TOVAR</t>
  </si>
  <si>
    <t>ALEJANDRO</t>
  </si>
  <si>
    <t>FLORES</t>
  </si>
  <si>
    <t>DOMINGUEZ</t>
  </si>
  <si>
    <t>VACANTE</t>
  </si>
  <si>
    <t>JOSE AUGUSTO</t>
  </si>
  <si>
    <t>ROSALES</t>
  </si>
  <si>
    <t>ERICK</t>
  </si>
  <si>
    <t>MEDINA</t>
  </si>
  <si>
    <t>MARTINEZ</t>
  </si>
  <si>
    <t>JUAN PABLO</t>
  </si>
  <si>
    <t>MIRANDA</t>
  </si>
  <si>
    <t>CABRERA</t>
  </si>
  <si>
    <t>XIOMARA</t>
  </si>
  <si>
    <t>CARDOSO</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</si>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</sst>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44</v>
      </c>
      <c r="F8" t="s">
        <v>226</v>
      </c>
      <c r="G8" s="5" t="s">
        <v>227</v>
      </c>
      <c r="H8" s="5" t="s">
        <v>227</v>
      </c>
      <c r="I8" t="s">
        <v>248</v>
      </c>
      <c r="J8" t="s">
        <v>249</v>
      </c>
      <c r="K8" t="s">
        <v>250</v>
      </c>
      <c r="L8" t="s">
        <v>93</v>
      </c>
      <c r="M8">
        <v>82013</v>
      </c>
      <c r="N8" t="s">
        <v>214</v>
      </c>
      <c r="O8">
        <v>61426</v>
      </c>
      <c r="P8" t="s">
        <v>214</v>
      </c>
      <c r="Q8" s="6" t="str" cm="1">
        <f t="array" aca="1" ref="Q8" ca="1">HYPERLINK("#"&amp;CELL("direccion",Tabla_471065!A4),"1")</f>
        <v>1</v>
      </c>
      <c r="R8" s="6" t="str" cm="1">
        <f t="array" aca="1" ref="R8" ca="1">HYPERLINK("#"&amp;CELL("direccion",Tabla_471065!A4),"1")</f>
        <v>1</v>
      </c>
      <c r="S8" s="6" t="str" cm="1">
        <f t="array" aca="1" ref="S8" ca="1">HYPERLINK("#"&amp;CELL("direccion",Tabla_471039!A4),"1")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25</v>
      </c>
      <c r="F9" t="s">
        <v>228</v>
      </c>
      <c r="G9" s="5" t="s">
        <v>229</v>
      </c>
      <c r="H9" s="5" t="s">
        <v>227</v>
      </c>
      <c r="I9" t="s">
        <v>251</v>
      </c>
      <c r="J9" t="s">
        <v>252</v>
      </c>
      <c r="K9" t="s">
        <v>253</v>
      </c>
      <c r="L9" t="s">
        <v>93</v>
      </c>
      <c r="M9">
        <v>24672</v>
      </c>
      <c r="N9" t="s">
        <v>214</v>
      </c>
      <c r="O9">
        <v>20385</v>
      </c>
      <c r="P9" t="s">
        <v>214</v>
      </c>
      <c r="Q9" s="6" t="str" cm="1">
        <f t="array" aca="1" ref="Q9" ca="1">HYPERLINK("#"&amp;CELL("direccion",Tabla_471065!A5),"2")</f>
        <v>2</v>
      </c>
      <c r="R9" s="6" t="str" cm="1">
        <f t="array" aca="1" ref="R9" ca="1">HYPERLINK("#"&amp;CELL("direccion",Tabla_471065!A5),"2")</f>
        <v>2</v>
      </c>
      <c r="S9" s="6" t="str" cm="1">
        <f t="array" aca="1" ref="S9" ca="1">HYPERLINK("#"&amp;CELL("direccion",Tabla_471039!A5),"2")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254</v>
      </c>
      <c r="J10" t="s">
        <v>255</v>
      </c>
      <c r="K10" t="s">
        <v>256</v>
      </c>
      <c r="L10" t="s">
        <v>94</v>
      </c>
      <c r="M10">
        <v>35248</v>
      </c>
      <c r="N10" t="s">
        <v>214</v>
      </c>
      <c r="O10">
        <v>28527</v>
      </c>
      <c r="P10" t="s">
        <v>214</v>
      </c>
      <c r="Q10" s="6" t="str" cm="1">
        <f t="array" aca="1" ref="Q10" ca="1">HYPERLINK("#"&amp;CELL("direccion",Tabla_471065!A6),"3")</f>
        <v>3</v>
      </c>
      <c r="R10" s="6" t="str" cm="1">
        <f t="array" aca="1" ref="R10" ca="1">HYPERLINK("#"&amp;CELL("direccion",Tabla_471065!A6),"3")</f>
        <v>3</v>
      </c>
      <c r="S10" s="6" t="str" cm="1">
        <f t="array" aca="1" ref="S10" ca="1">HYPERLINK("#"&amp;CELL("direccion",Tabla_471039!A6),"3")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23</v>
      </c>
      <c r="F11" t="s">
        <v>232</v>
      </c>
      <c r="G11" s="5" t="s">
        <v>233</v>
      </c>
      <c r="H11" s="5" t="s">
        <v>227</v>
      </c>
      <c r="I11" t="s">
        <v>257</v>
      </c>
      <c r="J11" t="s">
        <v>258</v>
      </c>
      <c r="K11" t="s">
        <v>259</v>
      </c>
      <c r="L11" t="s">
        <v>93</v>
      </c>
      <c r="M11">
        <v>19528</v>
      </c>
      <c r="N11" t="s">
        <v>214</v>
      </c>
      <c r="O11">
        <v>16375</v>
      </c>
      <c r="P11" t="s">
        <v>214</v>
      </c>
      <c r="Q11" s="6" t="str" cm="1">
        <f t="array" aca="1" ref="Q11" ca="1">HYPERLINK("#"&amp;CELL("direccion",Tabla_471065!A7),"4")</f>
        <v>4</v>
      </c>
      <c r="R11" s="6" t="str" cm="1">
        <f t="array" aca="1" ref="R11" ca="1">HYPERLINK("#"&amp;CELL("direccion",Tabla_471065!A7),"4")</f>
        <v>4</v>
      </c>
      <c r="S11" s="6" t="str" cm="1">
        <f t="array" aca="1" ref="S11" ca="1">HYPERLINK("#"&amp;CELL("direccion",Tabla_471039!A7),"4")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228</v>
      </c>
      <c r="G12" s="5" t="s">
        <v>234</v>
      </c>
      <c r="H12" s="5" t="s">
        <v>227</v>
      </c>
      <c r="I12" t="s">
        <v>260</v>
      </c>
      <c r="J12" t="s">
        <v>261</v>
      </c>
      <c r="K12" t="s">
        <v>262</v>
      </c>
      <c r="L12" t="s">
        <v>93</v>
      </c>
      <c r="M12">
        <v>24672</v>
      </c>
      <c r="N12" t="s">
        <v>214</v>
      </c>
      <c r="O12">
        <v>20385</v>
      </c>
      <c r="P12" t="s">
        <v>214</v>
      </c>
      <c r="Q12" s="6" t="str" cm="1">
        <f t="array" aca="1" ref="Q12" ca="1">HYPERLINK("#"&amp;CELL("direccion",Tabla_471065!A8),"5")</f>
        <v>5</v>
      </c>
      <c r="R12" s="6" t="str" cm="1">
        <f t="array" aca="1" ref="R12" ca="1">HYPERLINK("#"&amp;CELL("direccion",Tabla_471065!A8),"5")</f>
        <v>5</v>
      </c>
      <c r="S12" s="6" t="str" cm="1">
        <f t="array" aca="1" ref="S12" ca="1">HYPERLINK("#"&amp;CELL("direccion",Tabla_471039!A8),"5")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25</v>
      </c>
      <c r="F13" t="s">
        <v>228</v>
      </c>
      <c r="G13" s="5" t="s">
        <v>235</v>
      </c>
      <c r="H13" s="5" t="s">
        <v>227</v>
      </c>
      <c r="I13" t="s">
        <v>263</v>
      </c>
      <c r="J13" t="s">
        <v>264</v>
      </c>
      <c r="K13" t="s">
        <v>265</v>
      </c>
      <c r="L13" t="s">
        <v>93</v>
      </c>
      <c r="M13">
        <v>24672</v>
      </c>
      <c r="N13" t="s">
        <v>214</v>
      </c>
      <c r="O13">
        <v>20385</v>
      </c>
      <c r="P13" t="s">
        <v>214</v>
      </c>
      <c r="Q13" s="6" t="str" cm="1">
        <f t="array" aca="1" ref="Q13" ca="1">HYPERLINK("#"&amp;CELL("direccion",Tabla_471065!A9),"6")</f>
        <v>6</v>
      </c>
      <c r="R13" s="6" t="str" cm="1">
        <f t="array" aca="1" ref="R13" ca="1">HYPERLINK("#"&amp;CELL("direccion",Tabla_471065!A9),"6")</f>
        <v>6</v>
      </c>
      <c r="S13" s="6" t="str" cm="1">
        <f t="array" aca="1" ref="S13" ca="1">HYPERLINK("#"&amp;CELL("direccion",Tabla_471039!A9),"6")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29</v>
      </c>
      <c r="F14" t="s">
        <v>230</v>
      </c>
      <c r="G14" s="5" t="s">
        <v>236</v>
      </c>
      <c r="H14" s="5" t="s">
        <v>227</v>
      </c>
      <c r="I14" t="s">
        <v>266</v>
      </c>
      <c r="J14" t="s">
        <v>267</v>
      </c>
      <c r="K14" t="s">
        <v>268</v>
      </c>
      <c r="L14" t="s">
        <v>94</v>
      </c>
      <c r="M14">
        <v>35248</v>
      </c>
      <c r="N14" t="s">
        <v>214</v>
      </c>
      <c r="O14">
        <v>28527</v>
      </c>
      <c r="P14" t="s">
        <v>214</v>
      </c>
      <c r="Q14" s="6" t="str" cm="1">
        <f t="array" aca="1" ref="Q14" ca="1">HYPERLINK("#"&amp;CELL("direccion",Tabla_471065!A10),"7")</f>
        <v>7</v>
      </c>
      <c r="R14" s="6" t="str" cm="1">
        <f t="array" aca="1" ref="R14" ca="1">HYPERLINK("#"&amp;CELL("direccion",Tabla_471065!A10),"7")</f>
        <v>7</v>
      </c>
      <c r="S14" s="6" t="str" cm="1">
        <f t="array" aca="1" ref="S14" ca="1">HYPERLINK("#"&amp;CELL("direccion",Tabla_471039!A10),"7")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23</v>
      </c>
      <c r="F15" t="s">
        <v>232</v>
      </c>
      <c r="G15" s="5" t="s">
        <v>237</v>
      </c>
      <c r="H15" s="5" t="s">
        <v>227</v>
      </c>
      <c r="I15" t="s">
        <v>269</v>
      </c>
      <c r="J15" t="s">
        <v>270</v>
      </c>
      <c r="K15" t="s">
        <v>271</v>
      </c>
      <c r="L15" t="s">
        <v>94</v>
      </c>
      <c r="M15">
        <v>19528</v>
      </c>
      <c r="N15" t="s">
        <v>214</v>
      </c>
      <c r="O15">
        <v>16375</v>
      </c>
      <c r="P15" t="s">
        <v>214</v>
      </c>
      <c r="Q15" s="6" t="str" cm="1">
        <f t="array" aca="1" ref="Q15" ca="1">HYPERLINK("#"&amp;CELL("direccion",Tabla_471065!A11),"8")</f>
        <v>8</v>
      </c>
      <c r="R15" s="6" t="str" cm="1">
        <f t="array" aca="1" ref="R15" ca="1">HYPERLINK("#"&amp;CELL("direccion",Tabla_471065!A11),"8")</f>
        <v>8</v>
      </c>
      <c r="S15" s="6" t="str" cm="1">
        <f t="array" aca="1" ref="S15" ca="1">HYPERLINK("#"&amp;CELL("direccion",Tabla_471039!A11),"8")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228</v>
      </c>
      <c r="G16" s="5" t="s">
        <v>238</v>
      </c>
      <c r="H16" s="5" t="s">
        <v>227</v>
      </c>
      <c r="I16" t="s">
        <v>272</v>
      </c>
      <c r="J16" t="s">
        <v>273</v>
      </c>
      <c r="K16" t="s">
        <v>274</v>
      </c>
      <c r="L16" t="s">
        <v>93</v>
      </c>
      <c r="M16">
        <v>24672</v>
      </c>
      <c r="N16" t="s">
        <v>214</v>
      </c>
      <c r="O16">
        <v>20385</v>
      </c>
      <c r="P16" t="s">
        <v>214</v>
      </c>
      <c r="Q16" s="6" t="str" cm="1">
        <f t="array" aca="1" ref="Q16" ca="1">HYPERLINK("#"&amp;CELL("direccion",Tabla_471065!A12),"9")</f>
        <v>9</v>
      </c>
      <c r="R16" s="6" t="str" cm="1">
        <f t="array" aca="1" ref="R16" ca="1">HYPERLINK("#"&amp;CELL("direccion",Tabla_471065!A12),"9")</f>
        <v>9</v>
      </c>
      <c r="S16" s="6" t="str" cm="1">
        <f t="array" aca="1" ref="S16" ca="1">HYPERLINK("#"&amp;CELL("direccion",Tabla_471039!A12),"9")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228</v>
      </c>
      <c r="G17" s="5" t="s">
        <v>239</v>
      </c>
      <c r="H17" s="5" t="s">
        <v>227</v>
      </c>
      <c r="I17" t="s">
        <v>275</v>
      </c>
      <c r="J17" t="s">
        <v>276</v>
      </c>
      <c r="K17" t="s">
        <v>277</v>
      </c>
      <c r="L17" t="s">
        <v>94</v>
      </c>
      <c r="M17">
        <v>24672</v>
      </c>
      <c r="N17" t="s">
        <v>214</v>
      </c>
      <c r="O17">
        <v>20385</v>
      </c>
      <c r="P17" t="s">
        <v>214</v>
      </c>
      <c r="Q17" s="6" t="str" cm="1">
        <f t="array" aca="1" ref="Q17" ca="1">HYPERLINK("#"&amp;CELL("direccion",Tabla_471065!A13),"10")</f>
        <v>10</v>
      </c>
      <c r="R17" s="6" t="str" cm="1">
        <f t="array" aca="1" ref="R17" ca="1">HYPERLINK("#"&amp;CELL("direccion",Tabla_471065!A13),"10")</f>
        <v>10</v>
      </c>
      <c r="S17" s="6" t="str" cm="1">
        <f t="array" aca="1" ref="S17" ca="1">HYPERLINK("#"&amp;CELL("direccion",Tabla_471039!A13),"10")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32</v>
      </c>
      <c r="F18" t="s">
        <v>240</v>
      </c>
      <c r="G18" s="5" t="s">
        <v>241</v>
      </c>
      <c r="H18" s="5" t="s">
        <v>227</v>
      </c>
      <c r="I18" t="s">
        <v>278</v>
      </c>
      <c r="J18" t="s">
        <v>278</v>
      </c>
      <c r="K18" t="s">
        <v>278</v>
      </c>
      <c r="M18">
        <v>0</v>
      </c>
      <c r="N18" t="s">
        <v>214</v>
      </c>
      <c r="O18">
        <v>0</v>
      </c>
      <c r="P18" t="s">
        <v>214</v>
      </c>
      <c r="Q18" s="6" t="str" cm="1">
        <f t="array" aca="1" ref="Q18" ca="1">HYPERLINK("#"&amp;CELL("direccion",Tabla_471065!A14),"11")</f>
        <v>11</v>
      </c>
      <c r="R18" s="6" t="str" cm="1">
        <f t="array" aca="1" ref="R18" ca="1">HYPERLINK("#"&amp;CELL("direccion",Tabla_471065!A14),"11")</f>
        <v>11</v>
      </c>
      <c r="S18" s="6" t="str" cm="1">
        <f t="array" aca="1" ref="S18" ca="1">HYPERLINK("#"&amp;CELL("direccion",Tabla_471039!A14),"11")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228</v>
      </c>
      <c r="G19" s="5" t="s">
        <v>242</v>
      </c>
      <c r="H19" s="5" t="s">
        <v>227</v>
      </c>
      <c r="I19" t="s">
        <v>279</v>
      </c>
      <c r="J19" t="s">
        <v>258</v>
      </c>
      <c r="K19" t="s">
        <v>280</v>
      </c>
      <c r="L19" t="s">
        <v>94</v>
      </c>
      <c r="M19">
        <v>24672</v>
      </c>
      <c r="N19" t="s">
        <v>214</v>
      </c>
      <c r="O19">
        <v>20385</v>
      </c>
      <c r="P19" t="s">
        <v>214</v>
      </c>
      <c r="Q19" s="6" t="str" cm="1">
        <f t="array" aca="1" ref="Q19" ca="1">HYPERLINK("#"&amp;CELL("direccion",Tabla_471065!A15),"12")</f>
        <v>12</v>
      </c>
      <c r="R19" s="6" t="str" cm="1">
        <f t="array" aca="1" ref="R19" ca="1">HYPERLINK("#"&amp;CELL("direccion",Tabla_471065!A15),"12")</f>
        <v>12</v>
      </c>
      <c r="S19" s="6" t="str" cm="1">
        <f t="array" aca="1" ref="S19" ca="1">HYPERLINK("#"&amp;CELL("direccion",Tabla_471039!A15),"12")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228</v>
      </c>
      <c r="G20" s="5" t="s">
        <v>243</v>
      </c>
      <c r="H20" s="5" t="s">
        <v>227</v>
      </c>
      <c r="I20" t="s">
        <v>281</v>
      </c>
      <c r="J20" t="s">
        <v>282</v>
      </c>
      <c r="K20" t="s">
        <v>283</v>
      </c>
      <c r="L20" t="s">
        <v>94</v>
      </c>
      <c r="M20">
        <v>24672</v>
      </c>
      <c r="N20" t="s">
        <v>214</v>
      </c>
      <c r="O20">
        <v>20385</v>
      </c>
      <c r="P20" t="s">
        <v>214</v>
      </c>
      <c r="Q20" s="6" t="str" cm="1">
        <f t="array" aca="1" ref="Q20" ca="1">HYPERLINK("#"&amp;CELL("direccion",Tabla_471065!A16),"13")</f>
        <v>13</v>
      </c>
      <c r="R20" s="6" t="str" cm="1">
        <f t="array" aca="1" ref="R20" ca="1">HYPERLINK("#"&amp;CELL("direccion",Tabla_471065!A16),"13")</f>
        <v>13</v>
      </c>
      <c r="S20" s="6" t="str" cm="1">
        <f t="array" aca="1" ref="S20" ca="1">HYPERLINK("#"&amp;CELL("direccion",Tabla_471039!A16),"13")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29</v>
      </c>
      <c r="F21" t="s">
        <v>230</v>
      </c>
      <c r="G21" s="5" t="s">
        <v>244</v>
      </c>
      <c r="H21" s="5" t="s">
        <v>227</v>
      </c>
      <c r="I21" t="s">
        <v>284</v>
      </c>
      <c r="J21" t="s">
        <v>285</v>
      </c>
      <c r="K21" t="s">
        <v>286</v>
      </c>
      <c r="L21" t="s">
        <v>94</v>
      </c>
      <c r="M21">
        <v>35248</v>
      </c>
      <c r="N21" t="s">
        <v>214</v>
      </c>
      <c r="O21">
        <v>28527</v>
      </c>
      <c r="P21" t="s">
        <v>214</v>
      </c>
      <c r="Q21" s="6" t="str" cm="1">
        <f t="array" aca="1" ref="Q21" ca="1">HYPERLINK("#"&amp;CELL("direccion",Tabla_471065!A17),"14")</f>
        <v>14</v>
      </c>
      <c r="R21" s="6" t="str" cm="1">
        <f t="array" aca="1" ref="R21" ca="1">HYPERLINK("#"&amp;CELL("direccion",Tabla_471065!A17),"14")</f>
        <v>14</v>
      </c>
      <c r="S21" s="6" t="str" cm="1">
        <f t="array" aca="1" ref="S21" ca="1">HYPERLINK("#"&amp;CELL("direccion",Tabla_471039!A17),"14")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228</v>
      </c>
      <c r="G22" s="5" t="s">
        <v>245</v>
      </c>
      <c r="H22" s="5" t="s">
        <v>227</v>
      </c>
      <c r="I22" t="s">
        <v>287</v>
      </c>
      <c r="J22" t="s">
        <v>288</v>
      </c>
      <c r="K22" t="s">
        <v>289</v>
      </c>
      <c r="L22" t="s">
        <v>93</v>
      </c>
      <c r="M22">
        <v>24672</v>
      </c>
      <c r="N22" t="s">
        <v>214</v>
      </c>
      <c r="O22">
        <v>20385</v>
      </c>
      <c r="P22" t="s">
        <v>214</v>
      </c>
      <c r="Q22" s="6" t="str" cm="1">
        <f t="array" aca="1" ref="Q22" ca="1">HYPERLINK("#"&amp;CELL("direccion",Tabla_471065!A18),"15")</f>
        <v>15</v>
      </c>
      <c r="R22" s="6" t="str" cm="1">
        <f t="array" aca="1" ref="R22" ca="1">HYPERLINK("#"&amp;CELL("direccion",Tabla_471065!A18),"15")</f>
        <v>15</v>
      </c>
      <c r="S22" s="6" t="str" cm="1">
        <f t="array" aca="1" ref="S22" ca="1">HYPERLINK("#"&amp;CELL("direccion",Tabla_471039!A18),"15")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40</v>
      </c>
      <c r="F23" t="s">
        <v>246</v>
      </c>
      <c r="G23" s="5" t="s">
        <v>247</v>
      </c>
      <c r="H23" s="5" t="s">
        <v>227</v>
      </c>
      <c r="I23" t="s">
        <v>278</v>
      </c>
      <c r="J23" t="s">
        <v>278</v>
      </c>
      <c r="K23" t="s">
        <v>278</v>
      </c>
      <c r="M23">
        <v>0</v>
      </c>
      <c r="N23" t="s">
        <v>214</v>
      </c>
      <c r="O23">
        <v>0</v>
      </c>
      <c r="P23" t="s">
        <v>214</v>
      </c>
      <c r="Q23" s="6" t="str" cm="1">
        <f t="array" aca="1" ref="Q23" ca="1">HYPERLINK("#"&amp;CELL("direccion",Tabla_471065!A19),"16")</f>
        <v>16</v>
      </c>
      <c r="R23" s="6" t="str" cm="1">
        <f t="array" aca="1" ref="R23" ca="1">HYPERLINK("#"&amp;CELL("direccion",Tabla_471065!A19),"16")</f>
        <v>16</v>
      </c>
      <c r="S23" s="6" t="str" cm="1">
        <f t="array" aca="1" ref="S23" ca="1">HYPERLINK("#"&amp;CELL("direccion",Tabla_471039!A19),"16")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23</v>
      </c>
      <c r="D5">
        <v>0</v>
      </c>
      <c r="E5" t="s">
        <v>214</v>
      </c>
      <c r="F5" t="s">
        <v>217</v>
      </c>
    </row>
    <row r="6" spans="1:6" x14ac:dyDescent="0.25">
      <c r="A6">
        <v>3</v>
      </c>
      <c r="B6" t="s">
        <v>216</v>
      </c>
      <c r="C6">
        <v>68</v>
      </c>
      <c r="D6">
        <v>0</v>
      </c>
      <c r="E6" t="s">
        <v>214</v>
      </c>
      <c r="F6" t="s">
        <v>217</v>
      </c>
    </row>
    <row r="7" spans="1:6" x14ac:dyDescent="0.25">
      <c r="A7">
        <v>4</v>
      </c>
      <c r="B7" t="s">
        <v>216</v>
      </c>
      <c r="C7">
        <v>27.5</v>
      </c>
      <c r="D7">
        <v>0</v>
      </c>
      <c r="E7" t="s">
        <v>214</v>
      </c>
      <c r="F7" t="s">
        <v>217</v>
      </c>
    </row>
    <row r="8" spans="1:6" x14ac:dyDescent="0.25">
      <c r="A8">
        <v>5</v>
      </c>
      <c r="B8" t="s">
        <v>216</v>
      </c>
      <c r="C8">
        <v>23</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3225</v>
      </c>
      <c r="D5">
        <v>0</v>
      </c>
      <c r="E5" t="s">
        <v>214</v>
      </c>
      <c r="F5" t="s">
        <v>217</v>
      </c>
    </row>
    <row r="6" spans="1:6" x14ac:dyDescent="0.25">
      <c r="A6">
        <v>3</v>
      </c>
      <c r="B6" t="s">
        <v>219</v>
      </c>
      <c r="C6">
        <v>3641</v>
      </c>
      <c r="D6">
        <v>0</v>
      </c>
      <c r="E6" t="s">
        <v>214</v>
      </c>
      <c r="F6" t="s">
        <v>217</v>
      </c>
    </row>
    <row r="7" spans="1:6" x14ac:dyDescent="0.25">
      <c r="A7">
        <v>4</v>
      </c>
      <c r="B7" t="s">
        <v>219</v>
      </c>
      <c r="C7">
        <v>3063</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3641</v>
      </c>
      <c r="D10">
        <v>0</v>
      </c>
      <c r="E10" t="s">
        <v>214</v>
      </c>
      <c r="F10" t="s">
        <v>217</v>
      </c>
    </row>
    <row r="11" spans="1:6" x14ac:dyDescent="0.25">
      <c r="A11">
        <v>8</v>
      </c>
      <c r="B11" t="s">
        <v>219</v>
      </c>
      <c r="C11">
        <v>3063</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0</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0</v>
      </c>
      <c r="D19">
        <v>0</v>
      </c>
      <c r="E19" t="s">
        <v>214</v>
      </c>
      <c r="F1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election activeCell="A13" sqref="A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topLeftCell="A3" workbookViewId="0">
      <selection activeCell="A5" sqref="A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9143.5</v>
      </c>
      <c r="D5">
        <v>0</v>
      </c>
      <c r="E5" t="s">
        <v>214</v>
      </c>
      <c r="F5" t="s">
        <v>217</v>
      </c>
    </row>
    <row r="6" spans="1:6" x14ac:dyDescent="0.25">
      <c r="A6">
        <v>3</v>
      </c>
      <c r="B6" t="s">
        <v>224</v>
      </c>
      <c r="C6">
        <v>14015.5</v>
      </c>
      <c r="D6">
        <v>0</v>
      </c>
      <c r="E6" t="s">
        <v>214</v>
      </c>
      <c r="F6" t="s">
        <v>217</v>
      </c>
    </row>
    <row r="7" spans="1:6" x14ac:dyDescent="0.25">
      <c r="A7">
        <v>4</v>
      </c>
      <c r="B7" t="s">
        <v>224</v>
      </c>
      <c r="C7">
        <v>6778</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14015.5</v>
      </c>
      <c r="D10">
        <v>0</v>
      </c>
      <c r="E10" t="s">
        <v>214</v>
      </c>
      <c r="F10" t="s">
        <v>217</v>
      </c>
    </row>
    <row r="11" spans="1:6" x14ac:dyDescent="0.25">
      <c r="A11">
        <v>8</v>
      </c>
      <c r="B11" t="s">
        <v>224</v>
      </c>
      <c r="C11">
        <v>6778</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0</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0</v>
      </c>
      <c r="D19">
        <v>0</v>
      </c>
      <c r="E19" t="s">
        <v>214</v>
      </c>
      <c r="F1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9"/>
  <sheetViews>
    <sheetView topLeftCell="A3" workbookViewId="0">
      <selection activeCell="A19" sqref="A1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2023-04-17T20:56:28Z</dcterms:modified>
</cp:coreProperties>
</file>